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23355" windowHeight="10425"/>
  </bookViews>
  <sheets>
    <sheet name="Nolan v Marrinan descendants" sheetId="1" r:id="rId1"/>
    <sheet name="Plus Carrig descendant" sheetId="2" r:id="rId2"/>
    <sheet name="Plus Kilmacduane Marrinans" sheetId="3" r:id="rId3"/>
  </sheets>
  <calcPr calcId="145621"/>
</workbook>
</file>

<file path=xl/calcChain.xml><?xml version="1.0" encoding="utf-8"?>
<calcChain xmlns="http://schemas.openxmlformats.org/spreadsheetml/2006/main">
  <c r="M14" i="2" l="1"/>
  <c r="M13" i="2"/>
  <c r="M11" i="2"/>
  <c r="M12" i="2"/>
  <c r="M10" i="2"/>
  <c r="M9" i="2"/>
  <c r="M8" i="2"/>
  <c r="M7" i="2"/>
  <c r="M17" i="2" s="1"/>
  <c r="C18" i="1"/>
  <c r="C17" i="1"/>
  <c r="C16" i="1"/>
  <c r="C14" i="1"/>
  <c r="C13" i="1"/>
  <c r="C12" i="1"/>
  <c r="C11" i="1"/>
  <c r="C10" i="1"/>
  <c r="C9" i="1"/>
  <c r="C8" i="1"/>
  <c r="M18" i="2" l="1"/>
  <c r="M19" i="2"/>
</calcChain>
</file>

<file path=xl/sharedStrings.xml><?xml version="1.0" encoding="utf-8"?>
<sst xmlns="http://schemas.openxmlformats.org/spreadsheetml/2006/main" count="132" uniqueCount="45">
  <si>
    <t>Autosomal DNA comparison matrix</t>
  </si>
  <si>
    <t>Ver: Mar 27 2017 18:41:59</t>
  </si>
  <si>
    <t>Value shown is cM total of matching segments over minimum threshold.</t>
  </si>
  <si>
    <t>Kit</t>
  </si>
  <si>
    <t>name</t>
  </si>
  <si>
    <t>T866525</t>
  </si>
  <si>
    <t>A605934</t>
  </si>
  <si>
    <t>A346538</t>
  </si>
  <si>
    <t>T548078</t>
  </si>
  <si>
    <t>T925057</t>
  </si>
  <si>
    <t>M517059</t>
  </si>
  <si>
    <t>Z743340</t>
  </si>
  <si>
    <t>T786918</t>
  </si>
  <si>
    <t>*J McMahon</t>
  </si>
  <si>
    <t>Brendan Marrinan</t>
  </si>
  <si>
    <t>Christopher Marinan</t>
  </si>
  <si>
    <t>*G Clancy</t>
  </si>
  <si>
    <t>Eoin Shanahan</t>
  </si>
  <si>
    <t>John Rogers Clancy</t>
  </si>
  <si>
    <t>*P Montgomery</t>
  </si>
  <si>
    <t>Tom Kosanke</t>
  </si>
  <si>
    <t>*Stephen Gr</t>
  </si>
  <si>
    <t>T005505</t>
  </si>
  <si>
    <t>*Jim</t>
  </si>
  <si>
    <t>A749991</t>
  </si>
  <si>
    <t>*J Tubridy</t>
  </si>
  <si>
    <t>T036212</t>
  </si>
  <si>
    <t>Relationship</t>
  </si>
  <si>
    <t>4C scale</t>
  </si>
  <si>
    <t>4C (Timothy)</t>
  </si>
  <si>
    <t>4C1R (Timothy)</t>
  </si>
  <si>
    <t>4C (Honora)</t>
  </si>
  <si>
    <t>4C1R (Honora)</t>
  </si>
  <si>
    <t>Max</t>
  </si>
  <si>
    <t>Min</t>
  </si>
  <si>
    <t>Average</t>
  </si>
  <si>
    <t>Shared cM project</t>
  </si>
  <si>
    <t>Nolan descendant</t>
  </si>
  <si>
    <t>3C (Timothy)</t>
  </si>
  <si>
    <t>3C1R (Timothy)</t>
  </si>
  <si>
    <t>3C (Honora)</t>
  </si>
  <si>
    <t>3C1R (Honora)</t>
  </si>
  <si>
    <t>4C (Nolan)</t>
  </si>
  <si>
    <t>Carrig descendant</t>
  </si>
  <si>
    <t>?3C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</si>
</sst>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ourier"/>
      <family val="2"/>
    </font>
    <font>
      <b/>
      <sz val="24"/>
      <color theme="1"/>
      <name val="Courier"/>
      <family val="2"/>
    </font>
    <font>
      <sz val="10"/>
      <color theme="1"/>
      <name val="Courier"/>
      <family val="2"/>
    </font>
    <font>
      <u/>
      <sz val="11"/>
      <color theme="10"/>
      <name val="Courier"/>
      <family val="2"/>
    </font>
    <font>
      <b/>
      <sz val="11"/>
      <color theme="1"/>
      <name val="Courier"/>
      <family val="3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FFB490"/>
        <bgColor indexed="64"/>
      </patternFill>
    </fill>
    <fill>
      <patternFill patternType="solid">
        <fgColor rgb="FFFFCE90"/>
        <bgColor indexed="64"/>
      </patternFill>
    </fill>
    <fill>
      <patternFill patternType="solid">
        <fgColor rgb="FFFFA490"/>
        <bgColor indexed="64"/>
      </patternFill>
    </fill>
    <fill>
      <patternFill patternType="solid">
        <fgColor rgb="FFFF9690"/>
        <bgColor indexed="64"/>
      </patternFill>
    </fill>
    <fill>
      <patternFill patternType="solid">
        <fgColor rgb="FFFFAD90"/>
        <bgColor indexed="64"/>
      </patternFill>
    </fill>
    <fill>
      <patternFill patternType="solid">
        <fgColor rgb="FFFF9D90"/>
        <bgColor indexed="64"/>
      </patternFill>
    </fill>
    <fill>
      <patternFill patternType="solid">
        <fgColor rgb="FFFF9590"/>
        <bgColor indexed="64"/>
      </patternFill>
    </fill>
    <fill>
      <patternFill patternType="solid">
        <fgColor rgb="FFF5FF90"/>
        <bgColor indexed="64"/>
      </patternFill>
    </fill>
    <fill>
      <patternFill patternType="solid">
        <fgColor rgb="FFF3FF90"/>
        <bgColor indexed="64"/>
      </patternFill>
    </fill>
    <fill>
      <patternFill patternType="solid">
        <fgColor rgb="FFFFDC90"/>
        <bgColor indexed="64"/>
      </patternFill>
    </fill>
    <fill>
      <patternFill patternType="solid">
        <fgColor rgb="FFECFF90"/>
        <bgColor indexed="64"/>
      </patternFill>
    </fill>
    <fill>
      <patternFill patternType="solid">
        <fgColor rgb="FFFFBA90"/>
        <bgColor indexed="64"/>
      </patternFill>
    </fill>
    <fill>
      <patternFill patternType="solid">
        <fgColor rgb="FFFEFF90"/>
        <bgColor indexed="64"/>
      </patternFill>
    </fill>
    <fill>
      <patternFill patternType="solid">
        <fgColor rgb="FFFFDE90"/>
        <bgColor indexed="64"/>
      </patternFill>
    </fill>
    <fill>
      <patternFill patternType="solid">
        <fgColor rgb="FFFFDA90"/>
        <bgColor indexed="64"/>
      </patternFill>
    </fill>
    <fill>
      <patternFill patternType="solid">
        <fgColor rgb="FFFF9090"/>
        <bgColor indexed="64"/>
      </patternFill>
    </fill>
    <fill>
      <patternFill patternType="solid">
        <fgColor rgb="FFFFA190"/>
        <bgColor indexed="64"/>
      </patternFill>
    </fill>
    <fill>
      <patternFill patternType="solid">
        <fgColor rgb="FFF1FF90"/>
        <bgColor indexed="64"/>
      </patternFill>
    </fill>
    <fill>
      <patternFill patternType="solid">
        <fgColor rgb="FFE7FF90"/>
        <bgColor indexed="64"/>
      </patternFill>
    </fill>
    <fill>
      <patternFill patternType="solid">
        <fgColor rgb="FFF0FF90"/>
        <bgColor indexed="64"/>
      </patternFill>
    </fill>
    <fill>
      <patternFill patternType="solid">
        <fgColor rgb="FFEFFF90"/>
        <bgColor indexed="64"/>
      </patternFill>
    </fill>
    <fill>
      <patternFill patternType="solid">
        <fgColor rgb="FFFFF790"/>
        <bgColor indexed="64"/>
      </patternFill>
    </fill>
    <fill>
      <patternFill patternType="solid">
        <fgColor rgb="FFFFE990"/>
        <bgColor indexed="64"/>
      </patternFill>
    </fill>
    <fill>
      <patternFill patternType="solid">
        <fgColor rgb="FFFFD090"/>
        <bgColor indexed="64"/>
      </patternFill>
    </fill>
    <fill>
      <patternFill patternType="solid">
        <fgColor rgb="FF90FF90"/>
        <bgColor indexed="64"/>
      </patternFill>
    </fill>
    <fill>
      <patternFill patternType="solid">
        <fgColor rgb="FFD1FF90"/>
        <bgColor indexed="64"/>
      </patternFill>
    </fill>
    <fill>
      <patternFill patternType="solid">
        <fgColor rgb="FFFF9F90"/>
        <bgColor indexed="64"/>
      </patternFill>
    </fill>
    <fill>
      <patternFill patternType="solid">
        <fgColor rgb="FFFF9A90"/>
        <bgColor indexed="64"/>
      </patternFill>
    </fill>
    <fill>
      <patternFill patternType="solid">
        <fgColor rgb="FFFFC390"/>
        <bgColor indexed="64"/>
      </patternFill>
    </fill>
    <fill>
      <patternFill patternType="solid">
        <fgColor rgb="FFFF9C90"/>
        <bgColor indexed="64"/>
      </patternFill>
    </fill>
    <fill>
      <patternFill patternType="solid">
        <fgColor rgb="FFFF9190"/>
        <bgColor indexed="64"/>
      </patternFill>
    </fill>
    <fill>
      <patternFill patternType="solid">
        <fgColor rgb="FFFFBF90"/>
        <bgColor indexed="64"/>
      </patternFill>
    </fill>
    <fill>
      <patternFill patternType="solid">
        <fgColor rgb="FFFF9490"/>
        <bgColor indexed="64"/>
      </patternFill>
    </fill>
    <fill>
      <patternFill patternType="solid">
        <fgColor rgb="FFFFC290"/>
        <bgColor indexed="64"/>
      </patternFill>
    </fill>
    <fill>
      <patternFill patternType="solid">
        <fgColor rgb="FFFF8D90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0" fillId="2" borderId="1" xfId="0" applyNumberFormat="1" applyFill="1" applyBorder="1" applyAlignment="1">
      <alignment horizontal="center" vertical="center"/>
    </xf>
    <xf numFmtId="164" fontId="3" fillId="2" borderId="1" xfId="1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horizontal="right" vertical="center"/>
    </xf>
    <xf numFmtId="164" fontId="0" fillId="4" borderId="1" xfId="0" applyNumberFormat="1" applyFill="1" applyBorder="1" applyAlignment="1">
      <alignment horizontal="right" vertical="center"/>
    </xf>
    <xf numFmtId="164" fontId="0" fillId="5" borderId="1" xfId="0" applyNumberFormat="1" applyFill="1" applyBorder="1" applyAlignment="1">
      <alignment horizontal="right" vertical="center"/>
    </xf>
    <xf numFmtId="164" fontId="0" fillId="6" borderId="1" xfId="0" applyNumberFormat="1" applyFill="1" applyBorder="1" applyAlignment="1">
      <alignment horizontal="right" vertical="center"/>
    </xf>
    <xf numFmtId="164" fontId="0" fillId="7" borderId="1" xfId="0" applyNumberFormat="1" applyFill="1" applyBorder="1" applyAlignment="1">
      <alignment horizontal="right" vertical="center"/>
    </xf>
    <xf numFmtId="164" fontId="0" fillId="8" borderId="1" xfId="0" applyNumberFormat="1" applyFill="1" applyBorder="1" applyAlignment="1">
      <alignment horizontal="right" vertical="center"/>
    </xf>
    <xf numFmtId="164" fontId="0" fillId="9" borderId="1" xfId="0" applyNumberFormat="1" applyFill="1" applyBorder="1" applyAlignment="1">
      <alignment horizontal="right" vertical="center"/>
    </xf>
    <xf numFmtId="164" fontId="0" fillId="10" borderId="1" xfId="0" applyNumberFormat="1" applyFill="1" applyBorder="1" applyAlignment="1">
      <alignment horizontal="right" vertical="center"/>
    </xf>
    <xf numFmtId="164" fontId="0" fillId="11" borderId="1" xfId="0" applyNumberFormat="1" applyFill="1" applyBorder="1" applyAlignment="1">
      <alignment horizontal="right" vertical="center"/>
    </xf>
    <xf numFmtId="164" fontId="0" fillId="12" borderId="1" xfId="0" applyNumberFormat="1" applyFill="1" applyBorder="1" applyAlignment="1">
      <alignment horizontal="right" vertical="center"/>
    </xf>
    <xf numFmtId="164" fontId="0" fillId="13" borderId="1" xfId="0" applyNumberFormat="1" applyFill="1" applyBorder="1" applyAlignment="1">
      <alignment horizontal="right" vertical="center"/>
    </xf>
    <xf numFmtId="164" fontId="0" fillId="14" borderId="1" xfId="0" applyNumberFormat="1" applyFill="1" applyBorder="1" applyAlignment="1">
      <alignment horizontal="right" vertical="center"/>
    </xf>
    <xf numFmtId="164" fontId="0" fillId="15" borderId="1" xfId="0" applyNumberFormat="1" applyFill="1" applyBorder="1" applyAlignment="1">
      <alignment horizontal="right" vertical="center"/>
    </xf>
    <xf numFmtId="164" fontId="0" fillId="16" borderId="1" xfId="0" applyNumberFormat="1" applyFill="1" applyBorder="1" applyAlignment="1">
      <alignment horizontal="right" vertical="center"/>
    </xf>
    <xf numFmtId="164" fontId="0" fillId="17" borderId="1" xfId="0" applyNumberFormat="1" applyFill="1" applyBorder="1" applyAlignment="1">
      <alignment horizontal="right" vertical="center"/>
    </xf>
    <xf numFmtId="164" fontId="0" fillId="18" borderId="1" xfId="0" applyNumberFormat="1" applyFill="1" applyBorder="1" applyAlignment="1">
      <alignment horizontal="right" vertical="center"/>
    </xf>
    <xf numFmtId="164" fontId="0" fillId="19" borderId="1" xfId="0" applyNumberFormat="1" applyFill="1" applyBorder="1" applyAlignment="1">
      <alignment horizontal="right" vertical="center"/>
    </xf>
    <xf numFmtId="164" fontId="0" fillId="20" borderId="1" xfId="0" applyNumberFormat="1" applyFill="1" applyBorder="1" applyAlignment="1">
      <alignment horizontal="right" vertical="center"/>
    </xf>
    <xf numFmtId="164" fontId="0" fillId="21" borderId="1" xfId="0" applyNumberFormat="1" applyFill="1" applyBorder="1" applyAlignment="1">
      <alignment horizontal="right" vertical="center"/>
    </xf>
    <xf numFmtId="164" fontId="0" fillId="22" borderId="1" xfId="0" applyNumberFormat="1" applyFill="1" applyBorder="1" applyAlignment="1">
      <alignment horizontal="right" vertical="center"/>
    </xf>
    <xf numFmtId="164" fontId="0" fillId="23" borderId="1" xfId="0" applyNumberFormat="1" applyFill="1" applyBorder="1" applyAlignment="1">
      <alignment horizontal="right" vertical="center"/>
    </xf>
    <xf numFmtId="164" fontId="0" fillId="24" borderId="1" xfId="0" applyNumberFormat="1" applyFill="1" applyBorder="1" applyAlignment="1">
      <alignment horizontal="right" vertical="center"/>
    </xf>
    <xf numFmtId="164" fontId="0" fillId="25" borderId="1" xfId="0" applyNumberFormat="1" applyFill="1" applyBorder="1" applyAlignment="1">
      <alignment horizontal="right" vertical="center"/>
    </xf>
    <xf numFmtId="164" fontId="0" fillId="26" borderId="1" xfId="0" applyNumberFormat="1" applyFill="1" applyBorder="1" applyAlignment="1">
      <alignment horizontal="right" vertical="center"/>
    </xf>
    <xf numFmtId="164" fontId="0" fillId="27" borderId="1" xfId="0" applyNumberFormat="1" applyFill="1" applyBorder="1" applyAlignment="1">
      <alignment horizontal="right" vertical="center"/>
    </xf>
    <xf numFmtId="164" fontId="0" fillId="28" borderId="1" xfId="0" applyNumberFormat="1" applyFill="1" applyBorder="1" applyAlignment="1">
      <alignment horizontal="right" vertical="center"/>
    </xf>
    <xf numFmtId="164" fontId="0" fillId="29" borderId="1" xfId="0" applyNumberFormat="1" applyFill="1" applyBorder="1" applyAlignment="1">
      <alignment horizontal="right" vertical="center"/>
    </xf>
    <xf numFmtId="164" fontId="0" fillId="30" borderId="1" xfId="0" applyNumberFormat="1" applyFill="1" applyBorder="1" applyAlignment="1">
      <alignment horizontal="right" vertical="center"/>
    </xf>
    <xf numFmtId="164" fontId="0" fillId="31" borderId="1" xfId="0" applyNumberFormat="1" applyFill="1" applyBorder="1" applyAlignment="1">
      <alignment horizontal="right" vertical="center"/>
    </xf>
    <xf numFmtId="164" fontId="0" fillId="32" borderId="1" xfId="0" applyNumberFormat="1" applyFill="1" applyBorder="1" applyAlignment="1">
      <alignment horizontal="right" vertical="center"/>
    </xf>
    <xf numFmtId="164" fontId="0" fillId="34" borderId="1" xfId="0" applyNumberFormat="1" applyFill="1" applyBorder="1" applyAlignment="1">
      <alignment horizontal="right" vertical="center"/>
    </xf>
    <xf numFmtId="164" fontId="0" fillId="35" borderId="1" xfId="0" applyNumberFormat="1" applyFill="1" applyBorder="1" applyAlignment="1">
      <alignment horizontal="right" vertical="center"/>
    </xf>
    <xf numFmtId="164" fontId="0" fillId="36" borderId="1" xfId="0" applyNumberFormat="1" applyFill="1" applyBorder="1" applyAlignment="1">
      <alignment horizontal="right" vertical="center"/>
    </xf>
    <xf numFmtId="164" fontId="0" fillId="37" borderId="1" xfId="0" applyNumberFormat="1" applyFill="1" applyBorder="1" applyAlignment="1">
      <alignment horizontal="right" vertical="center"/>
    </xf>
    <xf numFmtId="164" fontId="0" fillId="38" borderId="1" xfId="0" applyNumberFormat="1" applyFill="1" applyBorder="1" applyAlignment="1">
      <alignment horizontal="right" vertical="center"/>
    </xf>
    <xf numFmtId="164" fontId="0" fillId="2" borderId="0" xfId="0" applyNumberFormat="1" applyFill="1" applyBorder="1" applyAlignment="1">
      <alignment vertical="center"/>
    </xf>
    <xf numFmtId="164" fontId="0" fillId="0" borderId="0" xfId="0" applyNumberFormat="1"/>
    <xf numFmtId="164" fontId="0" fillId="2" borderId="2" xfId="0" applyNumberForma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18" borderId="1" xfId="0" applyNumberFormat="1" applyFont="1" applyFill="1" applyBorder="1" applyAlignment="1">
      <alignment horizontal="right" vertical="center"/>
    </xf>
    <xf numFmtId="164" fontId="4" fillId="19" borderId="1" xfId="0" applyNumberFormat="1" applyFont="1" applyFill="1" applyBorder="1" applyAlignment="1">
      <alignment horizontal="right" vertical="center"/>
    </xf>
    <xf numFmtId="164" fontId="4" fillId="33" borderId="1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dmatch.com/r-list2.php?kit_num=T786918" TargetMode="External"/><Relationship Id="rId13" Type="http://schemas.openxmlformats.org/officeDocument/2006/relationships/hyperlink" Target="https://www.gedmatch.com/r-list2.php?kit_num=T925057" TargetMode="External"/><Relationship Id="rId3" Type="http://schemas.openxmlformats.org/officeDocument/2006/relationships/hyperlink" Target="https://www.gedmatch.com/r-list2.php?kit_num=A346538" TargetMode="External"/><Relationship Id="rId7" Type="http://schemas.openxmlformats.org/officeDocument/2006/relationships/hyperlink" Target="https://www.gedmatch.com/r-list2.php?kit_num=Z743340" TargetMode="External"/><Relationship Id="rId12" Type="http://schemas.openxmlformats.org/officeDocument/2006/relationships/hyperlink" Target="https://www.gedmatch.com/r-list2.php?kit_num=T548078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gedmatch.com/r-list2.php?kit_num=A605934" TargetMode="External"/><Relationship Id="rId16" Type="http://schemas.openxmlformats.org/officeDocument/2006/relationships/hyperlink" Target="https://www.gedmatch.com/r-list2.php?kit_num=T786918" TargetMode="External"/><Relationship Id="rId1" Type="http://schemas.openxmlformats.org/officeDocument/2006/relationships/hyperlink" Target="https://www.gedmatch.com/r-list2.php?kit_num=T866525" TargetMode="External"/><Relationship Id="rId6" Type="http://schemas.openxmlformats.org/officeDocument/2006/relationships/hyperlink" Target="https://www.gedmatch.com/r-list2.php?kit_num=M517059" TargetMode="External"/><Relationship Id="rId11" Type="http://schemas.openxmlformats.org/officeDocument/2006/relationships/hyperlink" Target="https://www.gedmatch.com/r-list2.php?kit_num=A346538" TargetMode="External"/><Relationship Id="rId5" Type="http://schemas.openxmlformats.org/officeDocument/2006/relationships/hyperlink" Target="https://www.gedmatch.com/r-list2.php?kit_num=T925057" TargetMode="External"/><Relationship Id="rId15" Type="http://schemas.openxmlformats.org/officeDocument/2006/relationships/hyperlink" Target="https://www.gedmatch.com/r-list2.php?kit_num=Z743340" TargetMode="External"/><Relationship Id="rId10" Type="http://schemas.openxmlformats.org/officeDocument/2006/relationships/hyperlink" Target="https://www.gedmatch.com/r-list2.php?kit_num=A605934" TargetMode="External"/><Relationship Id="rId4" Type="http://schemas.openxmlformats.org/officeDocument/2006/relationships/hyperlink" Target="https://www.gedmatch.com/r-list2.php?kit_num=T548078" TargetMode="External"/><Relationship Id="rId9" Type="http://schemas.openxmlformats.org/officeDocument/2006/relationships/hyperlink" Target="https://www.gedmatch.com/r-list2.php?kit_num=T866525" TargetMode="External"/><Relationship Id="rId14" Type="http://schemas.openxmlformats.org/officeDocument/2006/relationships/hyperlink" Target="https://www.gedmatch.com/r-list2.php?kit_num=M517059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dmatch.com/r-list2.php?kit_num=T786918" TargetMode="External"/><Relationship Id="rId13" Type="http://schemas.openxmlformats.org/officeDocument/2006/relationships/hyperlink" Target="https://www.gedmatch.com/r-list2.php?kit_num=T548078" TargetMode="External"/><Relationship Id="rId18" Type="http://schemas.openxmlformats.org/officeDocument/2006/relationships/hyperlink" Target="https://www.gedmatch.com/r-list2.php?kit_num=T005505" TargetMode="External"/><Relationship Id="rId3" Type="http://schemas.openxmlformats.org/officeDocument/2006/relationships/hyperlink" Target="https://www.gedmatch.com/r-list2.php?kit_num=A346538" TargetMode="External"/><Relationship Id="rId7" Type="http://schemas.openxmlformats.org/officeDocument/2006/relationships/hyperlink" Target="https://www.gedmatch.com/r-list2.php?kit_num=Z743340" TargetMode="External"/><Relationship Id="rId12" Type="http://schemas.openxmlformats.org/officeDocument/2006/relationships/hyperlink" Target="https://www.gedmatch.com/r-list2.php?kit_num=A346538" TargetMode="External"/><Relationship Id="rId17" Type="http://schemas.openxmlformats.org/officeDocument/2006/relationships/hyperlink" Target="https://www.gedmatch.com/r-list2.php?kit_num=T786918" TargetMode="External"/><Relationship Id="rId2" Type="http://schemas.openxmlformats.org/officeDocument/2006/relationships/hyperlink" Target="https://www.gedmatch.com/r-list2.php?kit_num=A605934" TargetMode="External"/><Relationship Id="rId16" Type="http://schemas.openxmlformats.org/officeDocument/2006/relationships/hyperlink" Target="https://www.gedmatch.com/r-list2.php?kit_num=Z743340" TargetMode="External"/><Relationship Id="rId1" Type="http://schemas.openxmlformats.org/officeDocument/2006/relationships/hyperlink" Target="https://www.gedmatch.com/r-list2.php?kit_num=T866525" TargetMode="External"/><Relationship Id="rId6" Type="http://schemas.openxmlformats.org/officeDocument/2006/relationships/hyperlink" Target="https://www.gedmatch.com/r-list2.php?kit_num=M517059" TargetMode="External"/><Relationship Id="rId11" Type="http://schemas.openxmlformats.org/officeDocument/2006/relationships/hyperlink" Target="https://www.gedmatch.com/r-list2.php?kit_num=A605934" TargetMode="External"/><Relationship Id="rId5" Type="http://schemas.openxmlformats.org/officeDocument/2006/relationships/hyperlink" Target="https://www.gedmatch.com/r-list2.php?kit_num=T925057" TargetMode="External"/><Relationship Id="rId15" Type="http://schemas.openxmlformats.org/officeDocument/2006/relationships/hyperlink" Target="https://www.gedmatch.com/r-list2.php?kit_num=M517059" TargetMode="External"/><Relationship Id="rId10" Type="http://schemas.openxmlformats.org/officeDocument/2006/relationships/hyperlink" Target="https://www.gedmatch.com/r-list2.php?kit_num=T866525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gedmatch.com/r-list2.php?kit_num=T548078" TargetMode="External"/><Relationship Id="rId9" Type="http://schemas.openxmlformats.org/officeDocument/2006/relationships/hyperlink" Target="https://www.gedmatch.com/r-list2.php?kit_num=T005505" TargetMode="External"/><Relationship Id="rId14" Type="http://schemas.openxmlformats.org/officeDocument/2006/relationships/hyperlink" Target="https://www.gedmatch.com/r-list2.php?kit_num=T925057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dmatch.com/r-list2.php?kit_num=T786918" TargetMode="External"/><Relationship Id="rId13" Type="http://schemas.openxmlformats.org/officeDocument/2006/relationships/hyperlink" Target="https://www.gedmatch.com/r-list2.php?kit_num=A605934" TargetMode="External"/><Relationship Id="rId18" Type="http://schemas.openxmlformats.org/officeDocument/2006/relationships/hyperlink" Target="https://www.gedmatch.com/r-list2.php?kit_num=Z743340" TargetMode="External"/><Relationship Id="rId3" Type="http://schemas.openxmlformats.org/officeDocument/2006/relationships/hyperlink" Target="https://www.gedmatch.com/r-list2.php?kit_num=A346538" TargetMode="External"/><Relationship Id="rId21" Type="http://schemas.openxmlformats.org/officeDocument/2006/relationships/hyperlink" Target="https://www.gedmatch.com/r-list2.php?kit_num=T036212" TargetMode="External"/><Relationship Id="rId7" Type="http://schemas.openxmlformats.org/officeDocument/2006/relationships/hyperlink" Target="https://www.gedmatch.com/r-list2.php?kit_num=Z743340" TargetMode="External"/><Relationship Id="rId12" Type="http://schemas.openxmlformats.org/officeDocument/2006/relationships/hyperlink" Target="https://www.gedmatch.com/r-list2.php?kit_num=T866525" TargetMode="External"/><Relationship Id="rId17" Type="http://schemas.openxmlformats.org/officeDocument/2006/relationships/hyperlink" Target="https://www.gedmatch.com/r-list2.php?kit_num=M517059" TargetMode="External"/><Relationship Id="rId2" Type="http://schemas.openxmlformats.org/officeDocument/2006/relationships/hyperlink" Target="https://www.gedmatch.com/r-list2.php?kit_num=A605934" TargetMode="External"/><Relationship Id="rId16" Type="http://schemas.openxmlformats.org/officeDocument/2006/relationships/hyperlink" Target="https://www.gedmatch.com/r-list2.php?kit_num=T925057" TargetMode="External"/><Relationship Id="rId20" Type="http://schemas.openxmlformats.org/officeDocument/2006/relationships/hyperlink" Target="https://www.gedmatch.com/r-list2.php?kit_num=T005505" TargetMode="External"/><Relationship Id="rId1" Type="http://schemas.openxmlformats.org/officeDocument/2006/relationships/hyperlink" Target="https://www.gedmatch.com/r-list2.php?kit_num=T866525" TargetMode="External"/><Relationship Id="rId6" Type="http://schemas.openxmlformats.org/officeDocument/2006/relationships/hyperlink" Target="https://www.gedmatch.com/r-list2.php?kit_num=M517059" TargetMode="External"/><Relationship Id="rId11" Type="http://schemas.openxmlformats.org/officeDocument/2006/relationships/hyperlink" Target="https://www.gedmatch.com/r-list2.php?kit_num=A749991" TargetMode="External"/><Relationship Id="rId5" Type="http://schemas.openxmlformats.org/officeDocument/2006/relationships/hyperlink" Target="https://www.gedmatch.com/r-list2.php?kit_num=T925057" TargetMode="External"/><Relationship Id="rId15" Type="http://schemas.openxmlformats.org/officeDocument/2006/relationships/hyperlink" Target="https://www.gedmatch.com/r-list2.php?kit_num=T548078" TargetMode="External"/><Relationship Id="rId23" Type="http://schemas.openxmlformats.org/officeDocument/2006/relationships/printerSettings" Target="../printerSettings/printerSettings3.bin"/><Relationship Id="rId10" Type="http://schemas.openxmlformats.org/officeDocument/2006/relationships/hyperlink" Target="https://www.gedmatch.com/r-list2.php?kit_num=T036212" TargetMode="External"/><Relationship Id="rId19" Type="http://schemas.openxmlformats.org/officeDocument/2006/relationships/hyperlink" Target="https://www.gedmatch.com/r-list2.php?kit_num=T786918" TargetMode="External"/><Relationship Id="rId4" Type="http://schemas.openxmlformats.org/officeDocument/2006/relationships/hyperlink" Target="https://www.gedmatch.com/r-list2.php?kit_num=T548078" TargetMode="External"/><Relationship Id="rId9" Type="http://schemas.openxmlformats.org/officeDocument/2006/relationships/hyperlink" Target="https://www.gedmatch.com/r-list2.php?kit_num=T005505" TargetMode="External"/><Relationship Id="rId14" Type="http://schemas.openxmlformats.org/officeDocument/2006/relationships/hyperlink" Target="https://www.gedmatch.com/r-list2.php?kit_num=A346538" TargetMode="External"/><Relationship Id="rId22" Type="http://schemas.openxmlformats.org/officeDocument/2006/relationships/hyperlink" Target="https://www.gedmatch.com/r-list2.php?kit_num=A7499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pane xSplit="4" ySplit="6" topLeftCell="E7" activePane="bottomRight" state="frozen"/>
      <selection pane="topRight" activeCell="C1" sqref="C1"/>
      <selection pane="bottomLeft" activeCell="A7" sqref="A7"/>
      <selection pane="bottomRight" activeCell="A6" sqref="A6:L6"/>
    </sheetView>
  </sheetViews>
  <sheetFormatPr defaultRowHeight="12" x14ac:dyDescent="0.15"/>
  <cols>
    <col min="1" max="1" width="7.875" customWidth="1"/>
    <col min="2" max="2" width="20.125" bestFit="1" customWidth="1"/>
    <col min="3" max="3" width="7.875" customWidth="1"/>
    <col min="4" max="4" width="20.125" hidden="1" customWidth="1"/>
    <col min="5" max="12" width="7.875" customWidth="1"/>
  </cols>
  <sheetData>
    <row r="1" spans="1:12" ht="29.25" x14ac:dyDescent="0.15">
      <c r="A1" s="1" t="s">
        <v>0</v>
      </c>
      <c r="C1" s="1"/>
    </row>
    <row r="3" spans="1:12" x14ac:dyDescent="0.15">
      <c r="A3" s="2" t="s">
        <v>1</v>
      </c>
      <c r="C3" s="2"/>
    </row>
    <row r="5" spans="1:12" x14ac:dyDescent="0.15">
      <c r="A5" t="s">
        <v>2</v>
      </c>
    </row>
    <row r="6" spans="1:12" x14ac:dyDescent="0.15">
      <c r="A6" s="3" t="s">
        <v>3</v>
      </c>
      <c r="B6" s="3" t="s">
        <v>27</v>
      </c>
      <c r="C6" s="3" t="s">
        <v>28</v>
      </c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4" t="s">
        <v>10</v>
      </c>
      <c r="K6" s="4" t="s">
        <v>11</v>
      </c>
      <c r="L6" s="4" t="s">
        <v>12</v>
      </c>
    </row>
    <row r="7" spans="1:12" x14ac:dyDescent="0.15">
      <c r="A7" s="4" t="s">
        <v>5</v>
      </c>
      <c r="B7" s="5" t="s">
        <v>37</v>
      </c>
      <c r="C7" s="6"/>
      <c r="D7" s="5" t="s">
        <v>13</v>
      </c>
      <c r="E7" s="6"/>
      <c r="F7" s="7">
        <v>26.8</v>
      </c>
      <c r="G7" s="8">
        <v>40.700000000000003</v>
      </c>
      <c r="H7" s="9">
        <v>18.100000000000001</v>
      </c>
      <c r="I7" s="10">
        <v>10.5</v>
      </c>
      <c r="J7" s="11">
        <v>23.2</v>
      </c>
      <c r="K7" s="12">
        <v>14.4</v>
      </c>
      <c r="L7" s="13">
        <v>10.3</v>
      </c>
    </row>
    <row r="8" spans="1:12" x14ac:dyDescent="0.15">
      <c r="A8" s="4" t="s">
        <v>6</v>
      </c>
      <c r="B8" s="5" t="s">
        <v>29</v>
      </c>
      <c r="C8" s="7">
        <f>E8</f>
        <v>26.8</v>
      </c>
      <c r="D8" s="5" t="s">
        <v>14</v>
      </c>
      <c r="E8" s="7">
        <v>26.8</v>
      </c>
      <c r="F8" s="6"/>
      <c r="G8" s="14">
        <v>105.2</v>
      </c>
      <c r="H8" s="15">
        <v>113.1</v>
      </c>
      <c r="I8" s="16">
        <v>48.3</v>
      </c>
      <c r="J8" s="17">
        <v>138.5</v>
      </c>
      <c r="K8" s="18">
        <v>30.2</v>
      </c>
      <c r="L8" s="19">
        <v>70.7</v>
      </c>
    </row>
    <row r="9" spans="1:12" x14ac:dyDescent="0.15">
      <c r="A9" s="4" t="s">
        <v>7</v>
      </c>
      <c r="B9" s="5" t="s">
        <v>30</v>
      </c>
      <c r="C9" s="8">
        <f>2*E9</f>
        <v>81.400000000000006</v>
      </c>
      <c r="D9" s="5" t="s">
        <v>15</v>
      </c>
      <c r="E9" s="8">
        <v>40.700000000000003</v>
      </c>
      <c r="F9" s="14">
        <v>105.2</v>
      </c>
      <c r="G9" s="6"/>
      <c r="H9" s="20">
        <v>49.7</v>
      </c>
      <c r="I9" s="21">
        <v>47.2</v>
      </c>
      <c r="J9" s="22"/>
      <c r="K9" s="22"/>
      <c r="L9" s="23">
        <v>16.600000000000001</v>
      </c>
    </row>
    <row r="10" spans="1:12" x14ac:dyDescent="0.15">
      <c r="A10" s="4" t="s">
        <v>8</v>
      </c>
      <c r="B10" s="5" t="s">
        <v>31</v>
      </c>
      <c r="C10" s="9">
        <f>E10</f>
        <v>18.100000000000001</v>
      </c>
      <c r="D10" s="5" t="s">
        <v>16</v>
      </c>
      <c r="E10" s="9">
        <v>18.100000000000001</v>
      </c>
      <c r="F10" s="15">
        <v>113.1</v>
      </c>
      <c r="G10" s="20">
        <v>49.7</v>
      </c>
      <c r="H10" s="6"/>
      <c r="I10" s="24">
        <v>119.6</v>
      </c>
      <c r="J10" s="25">
        <v>160.30000000000001</v>
      </c>
      <c r="K10" s="26">
        <v>123.1</v>
      </c>
      <c r="L10" s="27">
        <v>128.30000000000001</v>
      </c>
    </row>
    <row r="11" spans="1:12" x14ac:dyDescent="0.15">
      <c r="A11" s="4" t="s">
        <v>9</v>
      </c>
      <c r="B11" s="5" t="s">
        <v>32</v>
      </c>
      <c r="C11" s="10">
        <f>2*E11</f>
        <v>21</v>
      </c>
      <c r="D11" s="5" t="s">
        <v>17</v>
      </c>
      <c r="E11" s="10">
        <v>10.5</v>
      </c>
      <c r="F11" s="16">
        <v>48.3</v>
      </c>
      <c r="G11" s="21">
        <v>47.2</v>
      </c>
      <c r="H11" s="24">
        <v>119.6</v>
      </c>
      <c r="I11" s="6"/>
      <c r="J11" s="28">
        <v>62.7</v>
      </c>
      <c r="K11" s="29">
        <v>55.2</v>
      </c>
      <c r="L11" s="30">
        <v>42</v>
      </c>
    </row>
    <row r="12" spans="1:12" x14ac:dyDescent="0.15">
      <c r="A12" s="4" t="s">
        <v>10</v>
      </c>
      <c r="B12" s="5" t="s">
        <v>31</v>
      </c>
      <c r="C12" s="11">
        <f>E12</f>
        <v>23.2</v>
      </c>
      <c r="D12" s="5" t="s">
        <v>18</v>
      </c>
      <c r="E12" s="11">
        <v>23.2</v>
      </c>
      <c r="F12" s="17">
        <v>138.5</v>
      </c>
      <c r="G12" s="22"/>
      <c r="H12" s="25">
        <v>160.30000000000001</v>
      </c>
      <c r="I12" s="28">
        <v>62.7</v>
      </c>
      <c r="J12" s="6"/>
      <c r="K12" s="31">
        <v>1714.7</v>
      </c>
      <c r="L12" s="31">
        <v>614.9</v>
      </c>
    </row>
    <row r="13" spans="1:12" x14ac:dyDescent="0.15">
      <c r="A13" s="4" t="s">
        <v>11</v>
      </c>
      <c r="B13" s="5" t="s">
        <v>32</v>
      </c>
      <c r="C13" s="12">
        <f>2*E13</f>
        <v>28.8</v>
      </c>
      <c r="D13" s="5" t="s">
        <v>19</v>
      </c>
      <c r="E13" s="12">
        <v>14.4</v>
      </c>
      <c r="F13" s="18">
        <v>30.2</v>
      </c>
      <c r="G13" s="22"/>
      <c r="H13" s="26">
        <v>123.1</v>
      </c>
      <c r="I13" s="29">
        <v>55.2</v>
      </c>
      <c r="J13" s="31">
        <v>1714.7</v>
      </c>
      <c r="K13" s="6"/>
      <c r="L13" s="32">
        <v>247.4</v>
      </c>
    </row>
    <row r="14" spans="1:12" x14ac:dyDescent="0.15">
      <c r="A14" s="4" t="s">
        <v>12</v>
      </c>
      <c r="B14" s="5" t="s">
        <v>32</v>
      </c>
      <c r="C14" s="12">
        <f>2*E14</f>
        <v>20.6</v>
      </c>
      <c r="D14" s="5" t="s">
        <v>20</v>
      </c>
      <c r="E14" s="13">
        <v>10.3</v>
      </c>
      <c r="F14" s="19">
        <v>70.7</v>
      </c>
      <c r="G14" s="23">
        <v>16.600000000000001</v>
      </c>
      <c r="H14" s="27">
        <v>128.30000000000001</v>
      </c>
      <c r="I14" s="30">
        <v>42</v>
      </c>
      <c r="J14" s="31">
        <v>614.9</v>
      </c>
      <c r="K14" s="32">
        <v>247.4</v>
      </c>
      <c r="L14" s="6"/>
    </row>
    <row r="16" spans="1:12" x14ac:dyDescent="0.15">
      <c r="B16" s="41" t="s">
        <v>33</v>
      </c>
      <c r="C16" s="42">
        <f>MAX(C$8:C$14)</f>
        <v>81.400000000000006</v>
      </c>
    </row>
    <row r="17" spans="2:3" x14ac:dyDescent="0.15">
      <c r="B17" s="41" t="s">
        <v>34</v>
      </c>
      <c r="C17" s="42">
        <f>MIN(C$8:C$14)</f>
        <v>18.100000000000001</v>
      </c>
    </row>
    <row r="18" spans="2:3" x14ac:dyDescent="0.15">
      <c r="B18" s="41" t="s">
        <v>35</v>
      </c>
      <c r="C18" s="42">
        <f>AVERAGE(C$8:C$14)</f>
        <v>31.414285714285715</v>
      </c>
    </row>
    <row r="19" spans="2:3" x14ac:dyDescent="0.15">
      <c r="B19" s="41" t="s">
        <v>36</v>
      </c>
      <c r="C19">
        <v>35</v>
      </c>
    </row>
  </sheetData>
  <hyperlinks>
    <hyperlink ref="E6" r:id="rId1" display="https://www.gedmatch.com/r-list2.php?kit_num=T866525"/>
    <hyperlink ref="F6" r:id="rId2" display="https://www.gedmatch.com/r-list2.php?kit_num=A605934"/>
    <hyperlink ref="G6" r:id="rId3" display="https://www.gedmatch.com/r-list2.php?kit_num=A346538"/>
    <hyperlink ref="H6" r:id="rId4" display="https://www.gedmatch.com/r-list2.php?kit_num=T548078"/>
    <hyperlink ref="I6" r:id="rId5" display="https://www.gedmatch.com/r-list2.php?kit_num=T925057"/>
    <hyperlink ref="J6" r:id="rId6" display="https://www.gedmatch.com/r-list2.php?kit_num=M517059"/>
    <hyperlink ref="K6" r:id="rId7" display="https://www.gedmatch.com/r-list2.php?kit_num=Z743340"/>
    <hyperlink ref="L6" r:id="rId8" display="https://www.gedmatch.com/r-list2.php?kit_num=T786918"/>
    <hyperlink ref="A7" r:id="rId9" display="https://www.gedmatch.com/r-list2.php?kit_num=T866525"/>
    <hyperlink ref="A8" r:id="rId10" display="https://www.gedmatch.com/r-list2.php?kit_num=A605934"/>
    <hyperlink ref="A9" r:id="rId11" display="https://www.gedmatch.com/r-list2.php?kit_num=A346538"/>
    <hyperlink ref="A10" r:id="rId12" display="https://www.gedmatch.com/r-list2.php?kit_num=T548078"/>
    <hyperlink ref="A11" r:id="rId13" display="https://www.gedmatch.com/r-list2.php?kit_num=T925057"/>
    <hyperlink ref="A12" r:id="rId14" display="https://www.gedmatch.com/r-list2.php?kit_num=M517059"/>
    <hyperlink ref="A13" r:id="rId15" display="https://www.gedmatch.com/r-list2.php?kit_num=Z743340"/>
    <hyperlink ref="A14" r:id="rId16" display="https://www.gedmatch.com/r-list2.php?kit_num=T786918"/>
  </hyperlinks>
  <pageMargins left="0.7" right="0.7" top="0.75" bottom="0.75" header="0.3" footer="0.3"/>
  <pageSetup paperSize="9" orientation="portrait" copies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A6" sqref="A6:M6"/>
    </sheetView>
  </sheetViews>
  <sheetFormatPr defaultRowHeight="12" x14ac:dyDescent="0.15"/>
  <cols>
    <col min="1" max="1" width="7.875" customWidth="1"/>
    <col min="2" max="2" width="20.125" bestFit="1" customWidth="1"/>
    <col min="3" max="3" width="20.125" hidden="1" customWidth="1"/>
    <col min="4" max="12" width="7.875" customWidth="1"/>
  </cols>
  <sheetData>
    <row r="1" spans="1:13" ht="29.25" x14ac:dyDescent="0.15">
      <c r="A1" s="1" t="s">
        <v>0</v>
      </c>
      <c r="B1" s="1"/>
    </row>
    <row r="3" spans="1:13" x14ac:dyDescent="0.15">
      <c r="A3" s="2" t="s">
        <v>1</v>
      </c>
      <c r="B3" s="2"/>
    </row>
    <row r="5" spans="1:13" x14ac:dyDescent="0.15">
      <c r="A5" t="s">
        <v>2</v>
      </c>
    </row>
    <row r="6" spans="1:13" x14ac:dyDescent="0.15">
      <c r="A6" s="3" t="s">
        <v>3</v>
      </c>
      <c r="B6" s="3" t="s">
        <v>27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22</v>
      </c>
      <c r="M6" t="s">
        <v>28</v>
      </c>
    </row>
    <row r="7" spans="1:13" x14ac:dyDescent="0.15">
      <c r="A7" s="4" t="s">
        <v>5</v>
      </c>
      <c r="B7" s="5" t="s">
        <v>42</v>
      </c>
      <c r="C7" s="5" t="s">
        <v>13</v>
      </c>
      <c r="D7" s="6"/>
      <c r="E7" s="7">
        <v>26.8</v>
      </c>
      <c r="F7" s="8">
        <v>40.700000000000003</v>
      </c>
      <c r="G7" s="9">
        <v>18.100000000000001</v>
      </c>
      <c r="H7" s="10">
        <v>10.5</v>
      </c>
      <c r="I7" s="11">
        <v>23.2</v>
      </c>
      <c r="J7" s="12">
        <v>14.4</v>
      </c>
      <c r="K7" s="13">
        <v>10.3</v>
      </c>
      <c r="L7" s="35">
        <v>34.799999999999997</v>
      </c>
      <c r="M7" s="42">
        <f>L7</f>
        <v>34.799999999999997</v>
      </c>
    </row>
    <row r="8" spans="1:13" x14ac:dyDescent="0.15">
      <c r="A8" s="4" t="s">
        <v>6</v>
      </c>
      <c r="B8" s="5" t="s">
        <v>38</v>
      </c>
      <c r="C8" s="5" t="s">
        <v>14</v>
      </c>
      <c r="D8" s="7">
        <v>26.8</v>
      </c>
      <c r="E8" s="6"/>
      <c r="F8" s="14">
        <v>105.2</v>
      </c>
      <c r="G8" s="15">
        <v>113.1</v>
      </c>
      <c r="H8" s="16">
        <v>48.3</v>
      </c>
      <c r="I8" s="17">
        <v>138.5</v>
      </c>
      <c r="J8" s="18">
        <v>30.2</v>
      </c>
      <c r="K8" s="19">
        <v>70.7</v>
      </c>
      <c r="L8" s="34">
        <v>13</v>
      </c>
      <c r="M8" s="42">
        <f>L8/4</f>
        <v>3.25</v>
      </c>
    </row>
    <row r="9" spans="1:13" x14ac:dyDescent="0.15">
      <c r="A9" s="4" t="s">
        <v>7</v>
      </c>
      <c r="B9" s="5" t="s">
        <v>39</v>
      </c>
      <c r="C9" s="5" t="s">
        <v>15</v>
      </c>
      <c r="D9" s="8">
        <v>40.700000000000003</v>
      </c>
      <c r="E9" s="14">
        <v>105.2</v>
      </c>
      <c r="F9" s="6"/>
      <c r="G9" s="20">
        <v>49.7</v>
      </c>
      <c r="H9" s="21">
        <v>47.2</v>
      </c>
      <c r="I9" s="22"/>
      <c r="J9" s="22"/>
      <c r="K9" s="23">
        <v>16.600000000000001</v>
      </c>
      <c r="L9" s="33">
        <v>15.4</v>
      </c>
      <c r="M9" s="42">
        <f>L9/2</f>
        <v>7.7</v>
      </c>
    </row>
    <row r="10" spans="1:13" x14ac:dyDescent="0.15">
      <c r="A10" s="4" t="s">
        <v>8</v>
      </c>
      <c r="B10" s="5" t="s">
        <v>40</v>
      </c>
      <c r="C10" s="5" t="s">
        <v>16</v>
      </c>
      <c r="D10" s="9">
        <v>18.100000000000001</v>
      </c>
      <c r="E10" s="15">
        <v>113.1</v>
      </c>
      <c r="F10" s="20">
        <v>49.7</v>
      </c>
      <c r="G10" s="6"/>
      <c r="H10" s="24">
        <v>119.6</v>
      </c>
      <c r="I10" s="25">
        <v>160.30000000000001</v>
      </c>
      <c r="J10" s="26">
        <v>123.1</v>
      </c>
      <c r="K10" s="27">
        <v>128.30000000000001</v>
      </c>
      <c r="L10" s="12">
        <v>14.6</v>
      </c>
      <c r="M10" s="42">
        <f>L10/4</f>
        <v>3.65</v>
      </c>
    </row>
    <row r="11" spans="1:13" x14ac:dyDescent="0.15">
      <c r="A11" s="4" t="s">
        <v>9</v>
      </c>
      <c r="B11" s="5" t="s">
        <v>41</v>
      </c>
      <c r="C11" s="5" t="s">
        <v>17</v>
      </c>
      <c r="D11" s="10">
        <v>10.5</v>
      </c>
      <c r="E11" s="16">
        <v>48.3</v>
      </c>
      <c r="F11" s="21">
        <v>47.2</v>
      </c>
      <c r="G11" s="24">
        <v>119.6</v>
      </c>
      <c r="H11" s="6"/>
      <c r="I11" s="28">
        <v>62.7</v>
      </c>
      <c r="J11" s="29">
        <v>55.2</v>
      </c>
      <c r="K11" s="30">
        <v>42</v>
      </c>
      <c r="L11" s="22">
        <v>7.4</v>
      </c>
      <c r="M11" s="42">
        <f>L11/2</f>
        <v>3.7</v>
      </c>
    </row>
    <row r="12" spans="1:13" x14ac:dyDescent="0.15">
      <c r="A12" s="4" t="s">
        <v>10</v>
      </c>
      <c r="B12" s="5" t="s">
        <v>40</v>
      </c>
      <c r="C12" s="5" t="s">
        <v>18</v>
      </c>
      <c r="D12" s="11">
        <v>23.2</v>
      </c>
      <c r="E12" s="17">
        <v>138.5</v>
      </c>
      <c r="F12" s="22"/>
      <c r="G12" s="25">
        <v>160.30000000000001</v>
      </c>
      <c r="H12" s="28">
        <v>62.7</v>
      </c>
      <c r="I12" s="6"/>
      <c r="J12" s="31">
        <v>1714.7</v>
      </c>
      <c r="K12" s="31">
        <v>614.9</v>
      </c>
      <c r="L12" s="22"/>
      <c r="M12" s="42">
        <f>L12/4</f>
        <v>0</v>
      </c>
    </row>
    <row r="13" spans="1:13" x14ac:dyDescent="0.15">
      <c r="A13" s="4" t="s">
        <v>11</v>
      </c>
      <c r="B13" s="5" t="s">
        <v>41</v>
      </c>
      <c r="C13" s="5" t="s">
        <v>19</v>
      </c>
      <c r="D13" s="12">
        <v>14.4</v>
      </c>
      <c r="E13" s="18">
        <v>30.2</v>
      </c>
      <c r="F13" s="22"/>
      <c r="G13" s="26">
        <v>123.1</v>
      </c>
      <c r="H13" s="29">
        <v>55.2</v>
      </c>
      <c r="I13" s="31">
        <v>1714.7</v>
      </c>
      <c r="J13" s="6"/>
      <c r="K13" s="32">
        <v>247.4</v>
      </c>
      <c r="L13" s="22"/>
      <c r="M13" s="42">
        <f>L13/2</f>
        <v>0</v>
      </c>
    </row>
    <row r="14" spans="1:13" x14ac:dyDescent="0.15">
      <c r="A14" s="4" t="s">
        <v>12</v>
      </c>
      <c r="B14" s="5" t="s">
        <v>41</v>
      </c>
      <c r="C14" s="5" t="s">
        <v>20</v>
      </c>
      <c r="D14" s="13">
        <v>10.3</v>
      </c>
      <c r="E14" s="19">
        <v>70.7</v>
      </c>
      <c r="F14" s="23">
        <v>16.600000000000001</v>
      </c>
      <c r="G14" s="27">
        <v>128.30000000000001</v>
      </c>
      <c r="H14" s="30">
        <v>42</v>
      </c>
      <c r="I14" s="31">
        <v>614.9</v>
      </c>
      <c r="J14" s="32">
        <v>247.4</v>
      </c>
      <c r="K14" s="6"/>
      <c r="L14" s="22"/>
      <c r="M14" s="42">
        <f>L14/2</f>
        <v>0</v>
      </c>
    </row>
    <row r="15" spans="1:13" x14ac:dyDescent="0.15">
      <c r="A15" s="4" t="s">
        <v>22</v>
      </c>
      <c r="B15" s="43" t="s">
        <v>43</v>
      </c>
      <c r="C15" s="5" t="s">
        <v>21</v>
      </c>
      <c r="D15" s="35">
        <v>34.799999999999997</v>
      </c>
      <c r="E15" s="34">
        <v>13</v>
      </c>
      <c r="F15" s="33">
        <v>15.4</v>
      </c>
      <c r="G15" s="12">
        <v>14.6</v>
      </c>
      <c r="H15" s="22">
        <v>7.4</v>
      </c>
      <c r="I15" s="22"/>
      <c r="J15" s="22"/>
      <c r="K15" s="22"/>
      <c r="L15" s="6"/>
    </row>
    <row r="17" spans="10:13" x14ac:dyDescent="0.15">
      <c r="J17" s="48" t="s">
        <v>33</v>
      </c>
      <c r="K17" s="48"/>
      <c r="L17" s="48"/>
      <c r="M17" s="42">
        <f>MAX(M$7:M$14)</f>
        <v>34.799999999999997</v>
      </c>
    </row>
    <row r="18" spans="10:13" x14ac:dyDescent="0.15">
      <c r="J18" s="48" t="s">
        <v>34</v>
      </c>
      <c r="K18" s="48"/>
      <c r="L18" s="48"/>
      <c r="M18" s="42">
        <f>MIN(M$7:M$14)</f>
        <v>0</v>
      </c>
    </row>
    <row r="19" spans="10:13" x14ac:dyDescent="0.15">
      <c r="J19" s="48" t="s">
        <v>35</v>
      </c>
      <c r="K19" s="48"/>
      <c r="L19" s="48"/>
      <c r="M19" s="42">
        <f>AVERAGE(M$7:M$14)</f>
        <v>6.6375000000000002</v>
      </c>
    </row>
    <row r="20" spans="10:13" x14ac:dyDescent="0.15">
      <c r="J20" s="48" t="s">
        <v>36</v>
      </c>
      <c r="K20" s="48"/>
      <c r="L20" s="48"/>
      <c r="M20">
        <v>35</v>
      </c>
    </row>
  </sheetData>
  <mergeCells count="4">
    <mergeCell ref="J17:L17"/>
    <mergeCell ref="J18:L18"/>
    <mergeCell ref="J19:L19"/>
    <mergeCell ref="J20:L20"/>
  </mergeCells>
  <hyperlinks>
    <hyperlink ref="D6" r:id="rId1" display="https://www.gedmatch.com/r-list2.php?kit_num=T866525"/>
    <hyperlink ref="E6" r:id="rId2" display="https://www.gedmatch.com/r-list2.php?kit_num=A605934"/>
    <hyperlink ref="F6" r:id="rId3" display="https://www.gedmatch.com/r-list2.php?kit_num=A346538"/>
    <hyperlink ref="G6" r:id="rId4" display="https://www.gedmatch.com/r-list2.php?kit_num=T548078"/>
    <hyperlink ref="H6" r:id="rId5" display="https://www.gedmatch.com/r-list2.php?kit_num=T925057"/>
    <hyperlink ref="I6" r:id="rId6" display="https://www.gedmatch.com/r-list2.php?kit_num=M517059"/>
    <hyperlink ref="J6" r:id="rId7" display="https://www.gedmatch.com/r-list2.php?kit_num=Z743340"/>
    <hyperlink ref="K6" r:id="rId8" display="https://www.gedmatch.com/r-list2.php?kit_num=T786918"/>
    <hyperlink ref="L6" r:id="rId9" display="https://www.gedmatch.com/r-list2.php?kit_num=T005505"/>
    <hyperlink ref="A7" r:id="rId10" display="https://www.gedmatch.com/r-list2.php?kit_num=T866525"/>
    <hyperlink ref="A8" r:id="rId11" display="https://www.gedmatch.com/r-list2.php?kit_num=A605934"/>
    <hyperlink ref="A9" r:id="rId12" display="https://www.gedmatch.com/r-list2.php?kit_num=A346538"/>
    <hyperlink ref="A10" r:id="rId13" display="https://www.gedmatch.com/r-list2.php?kit_num=T548078"/>
    <hyperlink ref="A11" r:id="rId14" display="https://www.gedmatch.com/r-list2.php?kit_num=T925057"/>
    <hyperlink ref="A12" r:id="rId15" display="https://www.gedmatch.com/r-list2.php?kit_num=M517059"/>
    <hyperlink ref="A13" r:id="rId16" display="https://www.gedmatch.com/r-list2.php?kit_num=Z743340"/>
    <hyperlink ref="A14" r:id="rId17" display="https://www.gedmatch.com/r-list2.php?kit_num=T786918"/>
    <hyperlink ref="A15" r:id="rId18" display="https://www.gedmatch.com/r-list2.php?kit_num=T005505"/>
  </hyperlinks>
  <pageMargins left="0.7" right="0.7" top="0.75" bottom="0.75" header="0.3" footer="0.3"/>
  <pageSetup paperSize="9" orientation="portrait" copies="0"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A6" sqref="A6:N6"/>
    </sheetView>
  </sheetViews>
  <sheetFormatPr defaultRowHeight="12" x14ac:dyDescent="0.15"/>
  <cols>
    <col min="1" max="1" width="7.875" customWidth="1"/>
    <col min="2" max="2" width="20.125" bestFit="1" customWidth="1"/>
    <col min="3" max="3" width="20.125" hidden="1" customWidth="1"/>
    <col min="4" max="14" width="7.875" customWidth="1"/>
  </cols>
  <sheetData>
    <row r="1" spans="1:14" ht="29.25" x14ac:dyDescent="0.15">
      <c r="A1" s="1" t="s">
        <v>0</v>
      </c>
      <c r="B1" s="1"/>
    </row>
    <row r="3" spans="1:14" x14ac:dyDescent="0.15">
      <c r="A3" s="2" t="s">
        <v>1</v>
      </c>
      <c r="B3" s="2"/>
    </row>
    <row r="5" spans="1:14" x14ac:dyDescent="0.15">
      <c r="A5" t="s">
        <v>2</v>
      </c>
    </row>
    <row r="6" spans="1:14" x14ac:dyDescent="0.15">
      <c r="A6" s="3" t="s">
        <v>3</v>
      </c>
      <c r="B6" s="3" t="s">
        <v>27</v>
      </c>
      <c r="C6" s="3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22</v>
      </c>
      <c r="M6" s="4" t="s">
        <v>26</v>
      </c>
      <c r="N6" s="4" t="s">
        <v>24</v>
      </c>
    </row>
    <row r="7" spans="1:14" x14ac:dyDescent="0.15">
      <c r="A7" s="4" t="s">
        <v>5</v>
      </c>
      <c r="B7" s="5"/>
      <c r="C7" s="5" t="s">
        <v>13</v>
      </c>
      <c r="D7" s="6"/>
      <c r="E7" s="7">
        <v>26.8</v>
      </c>
      <c r="F7" s="8">
        <v>40.700000000000003</v>
      </c>
      <c r="G7" s="9">
        <v>18.100000000000001</v>
      </c>
      <c r="H7" s="10">
        <v>10.5</v>
      </c>
      <c r="I7" s="11">
        <v>23.2</v>
      </c>
      <c r="J7" s="12">
        <v>14.4</v>
      </c>
      <c r="K7" s="13">
        <v>10.3</v>
      </c>
      <c r="L7" s="35">
        <v>34.799999999999997</v>
      </c>
      <c r="M7" s="33">
        <v>15.8</v>
      </c>
      <c r="N7" s="34">
        <v>12.9</v>
      </c>
    </row>
    <row r="8" spans="1:14" x14ac:dyDescent="0.15">
      <c r="A8" s="4" t="s">
        <v>6</v>
      </c>
      <c r="B8" s="5"/>
      <c r="C8" s="5" t="s">
        <v>14</v>
      </c>
      <c r="D8" s="7">
        <v>26.8</v>
      </c>
      <c r="E8" s="6"/>
      <c r="F8" s="14">
        <v>105.2</v>
      </c>
      <c r="G8" s="15">
        <v>113.1</v>
      </c>
      <c r="H8" s="16">
        <v>48.3</v>
      </c>
      <c r="I8" s="17">
        <v>138.5</v>
      </c>
      <c r="J8" s="18">
        <v>30.2</v>
      </c>
      <c r="K8" s="19">
        <v>70.7</v>
      </c>
      <c r="L8" s="34">
        <v>13</v>
      </c>
      <c r="M8" s="40">
        <v>6.1</v>
      </c>
      <c r="N8" s="34">
        <v>13.1</v>
      </c>
    </row>
    <row r="9" spans="1:14" x14ac:dyDescent="0.15">
      <c r="A9" s="4" t="s">
        <v>7</v>
      </c>
      <c r="B9" s="5"/>
      <c r="C9" s="5" t="s">
        <v>15</v>
      </c>
      <c r="D9" s="8">
        <v>40.700000000000003</v>
      </c>
      <c r="E9" s="14">
        <v>105.2</v>
      </c>
      <c r="F9" s="6"/>
      <c r="G9" s="20">
        <v>49.7</v>
      </c>
      <c r="H9" s="21">
        <v>47.2</v>
      </c>
      <c r="I9" s="22"/>
      <c r="J9" s="22"/>
      <c r="K9" s="23">
        <v>16.600000000000001</v>
      </c>
      <c r="L9" s="33">
        <v>15.4</v>
      </c>
      <c r="M9" s="22"/>
      <c r="N9" s="22"/>
    </row>
    <row r="10" spans="1:14" x14ac:dyDescent="0.15">
      <c r="A10" s="4" t="s">
        <v>8</v>
      </c>
      <c r="B10" s="5"/>
      <c r="C10" s="5" t="s">
        <v>16</v>
      </c>
      <c r="D10" s="9">
        <v>18.100000000000001</v>
      </c>
      <c r="E10" s="15">
        <v>113.1</v>
      </c>
      <c r="F10" s="20">
        <v>49.7</v>
      </c>
      <c r="G10" s="6"/>
      <c r="H10" s="24">
        <v>119.6</v>
      </c>
      <c r="I10" s="25">
        <v>160.30000000000001</v>
      </c>
      <c r="J10" s="26">
        <v>123.1</v>
      </c>
      <c r="K10" s="27">
        <v>128.30000000000001</v>
      </c>
      <c r="L10" s="12">
        <v>14.6</v>
      </c>
      <c r="M10" s="22"/>
      <c r="N10" s="22"/>
    </row>
    <row r="11" spans="1:14" x14ac:dyDescent="0.15">
      <c r="A11" s="4" t="s">
        <v>9</v>
      </c>
      <c r="B11" s="5"/>
      <c r="C11" s="5" t="s">
        <v>17</v>
      </c>
      <c r="D11" s="10">
        <v>10.5</v>
      </c>
      <c r="E11" s="16">
        <v>48.3</v>
      </c>
      <c r="F11" s="21">
        <v>47.2</v>
      </c>
      <c r="G11" s="24">
        <v>119.6</v>
      </c>
      <c r="H11" s="6"/>
      <c r="I11" s="28">
        <v>62.7</v>
      </c>
      <c r="J11" s="29">
        <v>55.2</v>
      </c>
      <c r="K11" s="30">
        <v>42</v>
      </c>
      <c r="L11" s="22">
        <v>7.4</v>
      </c>
      <c r="M11" s="39">
        <v>34.4</v>
      </c>
      <c r="N11" s="37">
        <v>32.799999999999997</v>
      </c>
    </row>
    <row r="12" spans="1:14" x14ac:dyDescent="0.15">
      <c r="A12" s="4" t="s">
        <v>10</v>
      </c>
      <c r="B12" s="5"/>
      <c r="C12" s="5" t="s">
        <v>18</v>
      </c>
      <c r="D12" s="11">
        <v>23.2</v>
      </c>
      <c r="E12" s="17">
        <v>138.5</v>
      </c>
      <c r="F12" s="22"/>
      <c r="G12" s="25">
        <v>160.30000000000001</v>
      </c>
      <c r="H12" s="28">
        <v>62.7</v>
      </c>
      <c r="I12" s="6"/>
      <c r="J12" s="31">
        <v>1714.7</v>
      </c>
      <c r="K12" s="31">
        <v>614.9</v>
      </c>
      <c r="L12" s="22"/>
      <c r="M12" s="38">
        <v>9.6</v>
      </c>
      <c r="N12" s="22"/>
    </row>
    <row r="13" spans="1:14" x14ac:dyDescent="0.15">
      <c r="A13" s="4" t="s">
        <v>11</v>
      </c>
      <c r="B13" s="5"/>
      <c r="C13" s="5" t="s">
        <v>19</v>
      </c>
      <c r="D13" s="12">
        <v>14.4</v>
      </c>
      <c r="E13" s="18">
        <v>30.2</v>
      </c>
      <c r="F13" s="22"/>
      <c r="G13" s="26">
        <v>123.1</v>
      </c>
      <c r="H13" s="29">
        <v>55.2</v>
      </c>
      <c r="I13" s="31">
        <v>1714.7</v>
      </c>
      <c r="J13" s="6"/>
      <c r="K13" s="32">
        <v>247.4</v>
      </c>
      <c r="L13" s="22"/>
      <c r="M13" s="10">
        <v>11.1</v>
      </c>
      <c r="N13" s="33">
        <v>15.8</v>
      </c>
    </row>
    <row r="14" spans="1:14" x14ac:dyDescent="0.15">
      <c r="A14" s="4" t="s">
        <v>12</v>
      </c>
      <c r="B14" s="5"/>
      <c r="C14" s="5" t="s">
        <v>20</v>
      </c>
      <c r="D14" s="13">
        <v>10.3</v>
      </c>
      <c r="E14" s="19">
        <v>70.7</v>
      </c>
      <c r="F14" s="23">
        <v>16.600000000000001</v>
      </c>
      <c r="G14" s="27">
        <v>128.30000000000001</v>
      </c>
      <c r="H14" s="30">
        <v>42</v>
      </c>
      <c r="I14" s="31">
        <v>614.9</v>
      </c>
      <c r="J14" s="32">
        <v>247.4</v>
      </c>
      <c r="K14" s="6"/>
      <c r="L14" s="22"/>
      <c r="M14" s="22">
        <v>7.5</v>
      </c>
      <c r="N14" s="36">
        <v>7.9</v>
      </c>
    </row>
    <row r="15" spans="1:14" x14ac:dyDescent="0.15">
      <c r="A15" s="4" t="s">
        <v>22</v>
      </c>
      <c r="B15" s="5" t="s">
        <v>44</v>
      </c>
      <c r="C15" s="5" t="s">
        <v>21</v>
      </c>
      <c r="D15" s="35">
        <v>34.799999999999997</v>
      </c>
      <c r="E15" s="34">
        <v>13</v>
      </c>
      <c r="F15" s="33">
        <v>15.4</v>
      </c>
      <c r="G15" s="12">
        <v>14.6</v>
      </c>
      <c r="H15" s="22">
        <v>7.4</v>
      </c>
      <c r="I15" s="22"/>
      <c r="J15" s="22"/>
      <c r="K15" s="22"/>
      <c r="L15" s="44"/>
      <c r="M15" s="45">
        <v>47.6</v>
      </c>
      <c r="N15" s="46"/>
    </row>
    <row r="16" spans="1:14" x14ac:dyDescent="0.15">
      <c r="A16" s="4" t="s">
        <v>26</v>
      </c>
      <c r="B16" s="5" t="s">
        <v>44</v>
      </c>
      <c r="C16" s="5" t="s">
        <v>25</v>
      </c>
      <c r="D16" s="33">
        <v>15.8</v>
      </c>
      <c r="E16" s="40">
        <v>6.1</v>
      </c>
      <c r="F16" s="22"/>
      <c r="G16" s="22"/>
      <c r="H16" s="39">
        <v>34.4</v>
      </c>
      <c r="I16" s="38">
        <v>9.6</v>
      </c>
      <c r="J16" s="10">
        <v>11.1</v>
      </c>
      <c r="K16" s="22">
        <v>7.5</v>
      </c>
      <c r="L16" s="45">
        <v>47.6</v>
      </c>
      <c r="M16" s="44"/>
      <c r="N16" s="47">
        <v>14.3</v>
      </c>
    </row>
    <row r="17" spans="1:14" x14ac:dyDescent="0.15">
      <c r="A17" s="4" t="s">
        <v>24</v>
      </c>
      <c r="B17" s="5" t="s">
        <v>44</v>
      </c>
      <c r="C17" s="5" t="s">
        <v>23</v>
      </c>
      <c r="D17" s="34">
        <v>12.9</v>
      </c>
      <c r="E17" s="34">
        <v>13.1</v>
      </c>
      <c r="F17" s="22"/>
      <c r="G17" s="22"/>
      <c r="H17" s="37">
        <v>32.799999999999997</v>
      </c>
      <c r="I17" s="22"/>
      <c r="J17" s="33">
        <v>15.8</v>
      </c>
      <c r="K17" s="36">
        <v>7.9</v>
      </c>
      <c r="L17" s="46"/>
      <c r="M17" s="47">
        <v>14.3</v>
      </c>
      <c r="N17" s="44"/>
    </row>
  </sheetData>
  <hyperlinks>
    <hyperlink ref="D6" r:id="rId1" display="https://www.gedmatch.com/r-list2.php?kit_num=T866525"/>
    <hyperlink ref="E6" r:id="rId2" display="https://www.gedmatch.com/r-list2.php?kit_num=A605934"/>
    <hyperlink ref="F6" r:id="rId3" display="https://www.gedmatch.com/r-list2.php?kit_num=A346538"/>
    <hyperlink ref="G6" r:id="rId4" display="https://www.gedmatch.com/r-list2.php?kit_num=T548078"/>
    <hyperlink ref="H6" r:id="rId5" display="https://www.gedmatch.com/r-list2.php?kit_num=T925057"/>
    <hyperlink ref="I6" r:id="rId6" display="https://www.gedmatch.com/r-list2.php?kit_num=M517059"/>
    <hyperlink ref="J6" r:id="rId7" display="https://www.gedmatch.com/r-list2.php?kit_num=Z743340"/>
    <hyperlink ref="K6" r:id="rId8" display="https://www.gedmatch.com/r-list2.php?kit_num=T786918"/>
    <hyperlink ref="L6" r:id="rId9" display="https://www.gedmatch.com/r-list2.php?kit_num=T005505"/>
    <hyperlink ref="M6" r:id="rId10" display="https://www.gedmatch.com/r-list2.php?kit_num=T036212"/>
    <hyperlink ref="N6" r:id="rId11" display="https://www.gedmatch.com/r-list2.php?kit_num=A749991"/>
    <hyperlink ref="A7" r:id="rId12" display="https://www.gedmatch.com/r-list2.php?kit_num=T866525"/>
    <hyperlink ref="A8" r:id="rId13" display="https://www.gedmatch.com/r-list2.php?kit_num=A605934"/>
    <hyperlink ref="A9" r:id="rId14" display="https://www.gedmatch.com/r-list2.php?kit_num=A346538"/>
    <hyperlink ref="A10" r:id="rId15" display="https://www.gedmatch.com/r-list2.php?kit_num=T548078"/>
    <hyperlink ref="A11" r:id="rId16" display="https://www.gedmatch.com/r-list2.php?kit_num=T925057"/>
    <hyperlink ref="A12" r:id="rId17" display="https://www.gedmatch.com/r-list2.php?kit_num=M517059"/>
    <hyperlink ref="A13" r:id="rId18" display="https://www.gedmatch.com/r-list2.php?kit_num=Z743340"/>
    <hyperlink ref="A14" r:id="rId19" display="https://www.gedmatch.com/r-list2.php?kit_num=T786918"/>
    <hyperlink ref="A15" r:id="rId20" display="https://www.gedmatch.com/r-list2.php?kit_num=T005505"/>
    <hyperlink ref="A16" r:id="rId21" display="https://www.gedmatch.com/r-list2.php?kit_num=T036212"/>
    <hyperlink ref="A17" r:id="rId22" display="https://www.gedmatch.com/r-list2.php?kit_num=A749991"/>
  </hyperlinks>
  <pageMargins left="0.7" right="0.7" top="0.75" bottom="0.75" header="0.3" footer="0.3"/>
  <pageSetup paperSize="9" orientation="portrait" copies="0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Nolan v Marrinan descendants</vt:lpstr>
      <vt:lpstr>Plus Carrig descendant</vt:lpstr>
      <vt:lpstr>Plus Kilmacduane Marrinans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pwaldron</dc:creator>
  <cp:lastModifiedBy>pwaldron</cp:lastModifiedBy>
  <dcterms:created xsi:type="dcterms:W3CDTF">2017-10-16T22:09:40Z</dcterms:created>
  <dcterms:modified xsi:type="dcterms:W3CDTF">2017-10-22T09:33:26Z</dcterms:modified>
</cp:coreProperties>
</file>